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"/>
    </mc:Choice>
  </mc:AlternateContent>
  <xr:revisionPtr revIDLastSave="64" documentId="8_{E02F8495-E32F-4A6E-AB76-93FBF2F7972C}" xr6:coauthVersionLast="47" xr6:coauthVersionMax="47" xr10:uidLastSave="{720966E8-CE2C-47AB-B2AE-1D3D7D1BE73A}"/>
  <bookViews>
    <workbookView xWindow="13656" yWindow="-13068" windowWidth="23256" windowHeight="12576" xr2:uid="{27B60CFF-D8CB-43ED-94AB-4399B7D72BE3}"/>
  </bookViews>
  <sheets>
    <sheet name="Strategic Racing Initiati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H27" i="1"/>
  <c r="L36" i="1" s="1"/>
  <c r="D27" i="1"/>
  <c r="D31" i="1" s="1"/>
  <c r="A31" i="1" s="1"/>
  <c r="L26" i="1"/>
  <c r="L25" i="1"/>
  <c r="L24" i="1"/>
  <c r="L23" i="1"/>
  <c r="L22" i="1"/>
  <c r="L21" i="1"/>
  <c r="L20" i="1"/>
  <c r="L19" i="1"/>
  <c r="L18" i="1"/>
  <c r="L27" i="1" s="1"/>
  <c r="L37" i="1" s="1"/>
  <c r="L35" i="1" l="1"/>
  <c r="A29" i="1"/>
  <c r="L33" i="1"/>
  <c r="L38" i="1"/>
  <c r="L39" i="1" l="1"/>
  <c r="L44" i="1" s="1"/>
</calcChain>
</file>

<file path=xl/sharedStrings.xml><?xml version="1.0" encoding="utf-8"?>
<sst xmlns="http://schemas.openxmlformats.org/spreadsheetml/2006/main" count="78" uniqueCount="56">
  <si>
    <t>Strategic Racing Initiatives Budget</t>
  </si>
  <si>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</si>
  <si>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</si>
  <si>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</si>
  <si>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</si>
  <si>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</si>
  <si>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Applicant Name</t>
  </si>
  <si>
    <t>Project Name</t>
  </si>
  <si>
    <t>Project Location</t>
  </si>
  <si>
    <t>Project Element</t>
  </si>
  <si>
    <t>Description</t>
  </si>
  <si>
    <t>Supplier Name</t>
  </si>
  <si>
    <t>Amount $ 
(Ex GST)</t>
  </si>
  <si>
    <t>Invoice Number</t>
  </si>
  <si>
    <t>Invoice Amount $
(ex GST)</t>
  </si>
  <si>
    <t xml:space="preserve">Invoice/Receipt attached </t>
  </si>
  <si>
    <t>VRIF Eligible</t>
  </si>
  <si>
    <t>VRIF $ Actual</t>
  </si>
  <si>
    <t>Select from drop down list</t>
  </si>
  <si>
    <t>Example: Animal welfare research</t>
  </si>
  <si>
    <t>Example: University of animals</t>
  </si>
  <si>
    <t>Example: $10,000</t>
  </si>
  <si>
    <t>000123</t>
  </si>
  <si>
    <t>University of animal</t>
  </si>
  <si>
    <t>Yes</t>
  </si>
  <si>
    <t>Animal and participant welfare</t>
  </si>
  <si>
    <t>Click and select from drop down list &gt;</t>
  </si>
  <si>
    <t>Click and select &gt;</t>
  </si>
  <si>
    <t>Total Project Budget Expenditure</t>
  </si>
  <si>
    <t>Total Actual Project Expenditure</t>
  </si>
  <si>
    <r>
      <t>VRIF Grant Request</t>
    </r>
    <r>
      <rPr>
        <i/>
        <sz val="14"/>
        <color theme="1"/>
        <rFont val="Calibri"/>
        <family val="2"/>
        <scheme val="minor"/>
      </rPr>
      <t xml:space="preserve"> </t>
    </r>
  </si>
  <si>
    <t>Other Contribution</t>
  </si>
  <si>
    <t>Budget Total</t>
  </si>
  <si>
    <t>Approved VRIF Amount</t>
  </si>
  <si>
    <t>Approved Funding Ratio %</t>
  </si>
  <si>
    <t>Actual Event Expenditure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</si>
  <si>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</si>
  <si>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</si>
  <si>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</si>
  <si>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</si>
  <si>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</si>
  <si>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</si>
  <si>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</si>
  <si>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Pick Lists - hidden</t>
  </si>
  <si>
    <t>Initiative</t>
  </si>
  <si>
    <t>Breeding and sales incentives</t>
  </si>
  <si>
    <t>Cross code projects</t>
  </si>
  <si>
    <t>Development of industry training</t>
  </si>
  <si>
    <t>Economic development projects</t>
  </si>
  <si>
    <t>Integrity projects</t>
  </si>
  <si>
    <t>Major projects</t>
  </si>
  <si>
    <t>Other</t>
  </si>
  <si>
    <t>Eligible Expenditure</t>
  </si>
  <si>
    <t>Invoice attached</t>
  </si>
  <si>
    <t>No</t>
  </si>
  <si>
    <t>Initiative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</si>
</sst>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9" fontId="18" fillId="8" borderId="17" xfId="0" applyNumberFormat="1" applyFont="1" applyFill="1" applyBorder="1" applyAlignment="1" applyProtection="1">
      <alignment vertical="center" wrapText="1"/>
      <protection locked="0"/>
    </xf>
    <xf numFmtId="0" fontId="18" fillId="8" borderId="16" xfId="0" applyFont="1" applyFill="1" applyBorder="1" applyAlignment="1" applyProtection="1">
      <alignment vertical="center" wrapText="1"/>
      <protection locked="0"/>
    </xf>
    <xf numFmtId="44" fontId="18" fillId="8" borderId="16" xfId="1" applyFont="1" applyFill="1" applyBorder="1" applyAlignment="1" applyProtection="1">
      <alignment horizontal="left" vertical="center" wrapText="1"/>
      <protection locked="0"/>
    </xf>
    <xf numFmtId="0" fontId="19" fillId="8" borderId="18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44" fontId="18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9" fontId="18" fillId="8" borderId="20" xfId="0" applyNumberFormat="1" applyFont="1" applyFill="1" applyBorder="1" applyAlignment="1" applyProtection="1">
      <alignment vertical="center" wrapText="1"/>
      <protection locked="0"/>
    </xf>
    <xf numFmtId="0" fontId="18" fillId="8" borderId="19" xfId="0" applyFont="1" applyFill="1" applyBorder="1" applyAlignment="1" applyProtection="1">
      <alignment vertical="center" wrapText="1"/>
      <protection locked="0"/>
    </xf>
    <xf numFmtId="44" fontId="18" fillId="8" borderId="19" xfId="1" applyFont="1" applyFill="1" applyBorder="1" applyAlignment="1" applyProtection="1">
      <alignment horizontal="left" vertical="center" wrapText="1"/>
      <protection locked="0"/>
    </xf>
    <xf numFmtId="49" fontId="18" fillId="8" borderId="21" xfId="0" applyNumberFormat="1" applyFont="1" applyFill="1" applyBorder="1" applyAlignment="1" applyProtection="1">
      <alignment vertical="center" wrapText="1"/>
      <protection locked="0"/>
    </xf>
    <xf numFmtId="0" fontId="18" fillId="8" borderId="22" xfId="0" applyFont="1" applyFill="1" applyBorder="1" applyAlignment="1" applyProtection="1">
      <alignment vertical="center" wrapText="1"/>
      <protection locked="0"/>
    </xf>
    <xf numFmtId="44" fontId="18" fillId="8" borderId="22" xfId="1" applyFont="1" applyFill="1" applyBorder="1" applyAlignment="1" applyProtection="1">
      <alignment horizontal="left" vertical="center" wrapText="1"/>
      <protection locked="0"/>
    </xf>
    <xf numFmtId="0" fontId="19" fillId="8" borderId="23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/>
      <protection locked="0"/>
    </xf>
    <xf numFmtId="44" fontId="18" fillId="4" borderId="23" xfId="1" applyFont="1" applyFill="1" applyBorder="1" applyAlignment="1" applyProtection="1">
      <alignment horizontal="left" vertical="center" wrapText="1"/>
      <protection locked="0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0" fontId="21" fillId="3" borderId="9" xfId="1" applyNumberFormat="1" applyFont="1" applyFill="1" applyBorder="1" applyAlignment="1">
      <alignment horizontal="right" vertical="center"/>
    </xf>
    <xf numFmtId="9" fontId="4" fillId="0" borderId="0" xfId="2" applyFont="1"/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4" fillId="2" borderId="0" xfId="0" applyFont="1" applyFill="1" applyAlignment="1">
      <alignment vertical="center" wrapText="1"/>
    </xf>
    <xf numFmtId="44" fontId="25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6" fillId="2" borderId="13" xfId="0" applyFont="1" applyFill="1" applyBorder="1"/>
    <xf numFmtId="44" fontId="4" fillId="0" borderId="15" xfId="0" applyNumberFormat="1" applyFont="1" applyBorder="1" applyAlignment="1">
      <alignment horizontal="right"/>
    </xf>
    <xf numFmtId="0" fontId="26" fillId="2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6" fillId="2" borderId="21" xfId="0" applyFont="1" applyFill="1" applyBorder="1"/>
    <xf numFmtId="44" fontId="4" fillId="0" borderId="23" xfId="0" applyNumberFormat="1" applyFont="1" applyBorder="1" applyAlignment="1">
      <alignment horizontal="right"/>
    </xf>
    <xf numFmtId="0" fontId="27" fillId="0" borderId="0" xfId="0" applyFont="1"/>
    <xf numFmtId="164" fontId="18" fillId="6" borderId="16" xfId="1" applyNumberFormat="1" applyFont="1" applyFill="1" applyBorder="1" applyAlignment="1" applyProtection="1">
      <alignment horizontal="left" vertical="center"/>
      <protection locked="0"/>
    </xf>
    <xf numFmtId="164" fontId="18" fillId="6" borderId="19" xfId="1" applyNumberFormat="1" applyFont="1" applyFill="1" applyBorder="1" applyAlignment="1" applyProtection="1">
      <alignment horizontal="left" vertical="center"/>
      <protection locked="0"/>
    </xf>
    <xf numFmtId="164" fontId="21" fillId="9" borderId="9" xfId="1" applyNumberFormat="1" applyFont="1" applyFill="1" applyBorder="1" applyAlignment="1">
      <alignment horizontal="left" vertical="center"/>
    </xf>
    <xf numFmtId="0" fontId="0" fillId="0" borderId="0" xfId="0" applyProtection="1"/>
    <xf numFmtId="0" fontId="16" fillId="0" borderId="12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21" fillId="3" borderId="9" xfId="1" applyNumberFormat="1" applyFont="1" applyFill="1" applyBorder="1" applyAlignment="1" applyProtection="1">
      <alignment horizontal="left" vertical="center"/>
      <protection locked="0"/>
    </xf>
    <xf numFmtId="164" fontId="21" fillId="6" borderId="9" xfId="1" applyNumberFormat="1" applyFont="1" applyFill="1" applyBorder="1" applyAlignment="1" applyProtection="1">
      <alignment horizontal="left" vertical="center"/>
      <protection locked="0"/>
    </xf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4B49-D88B-4BE9-BEC4-BD15470F5B4E}">
  <sheetPr>
    <pageSetUpPr fitToPage="1"/>
  </sheetPr>
  <dimension ref="A1:O61"/>
  <sheetViews>
    <sheetView tabSelected="1" topLeftCell="A12" zoomScale="80" zoomScaleNormal="80" workbookViewId="0">
      <selection activeCell="D30" sqref="D30"/>
    </sheetView>
  </sheetViews>
  <sheetFormatPr defaultColWidth="9.1171875" defaultRowHeight="13" x14ac:dyDescent="0.45"/>
  <cols>
    <col min="1" max="1" width="30.1171875" style="3" bestFit="1" customWidth="1"/>
    <col min="2" max="2" width="48.87890625" style="3" customWidth="1"/>
    <col min="3" max="3" width="41.76171875" style="3" customWidth="1"/>
    <col min="4" max="4" width="20.1171875" style="3" customWidth="1"/>
    <col min="5" max="5" width="1.1171875" style="3" customWidth="1"/>
    <col min="6" max="6" width="14" style="3" hidden="1" customWidth="1"/>
    <col min="7" max="7" width="19.5859375" style="3" hidden="1" customWidth="1"/>
    <col min="8" max="8" width="17.703125" style="3" hidden="1" customWidth="1"/>
    <col min="9" max="9" width="17.41015625" style="3" hidden="1" customWidth="1"/>
    <col min="10" max="10" width="1.5859375" style="3" hidden="1" customWidth="1"/>
    <col min="11" max="11" width="26.41015625" style="3" hidden="1" customWidth="1"/>
    <col min="12" max="12" width="18.5859375" style="3" hidden="1" customWidth="1"/>
    <col min="13" max="13" width="1.29296875" style="3" hidden="1" customWidth="1"/>
    <col min="14" max="14" width="7.41015625" style="3" customWidth="1"/>
    <col min="15" max="15" width="7" style="5" customWidth="1"/>
    <col min="16" max="16" width="9.1171875" style="3" customWidth="1"/>
    <col min="17" max="16384" width="9.1171875" style="3"/>
  </cols>
  <sheetData>
    <row r="1" spans="1:15" s="4" customFormat="1" ht="21" thickBot="1" x14ac:dyDescent="0.5">
      <c r="A1" s="88" t="s">
        <v>0</v>
      </c>
      <c r="B1" s="88"/>
      <c r="C1" s="88"/>
      <c r="D1" s="89"/>
      <c r="E1" s="1"/>
      <c r="F1" s="88" t="s">
        <v>1</v>
      </c>
      <c r="G1" s="88"/>
      <c r="H1" s="88"/>
      <c r="I1" s="89"/>
      <c r="J1" s="1"/>
      <c r="K1" s="90" t="s">
        <v>2</v>
      </c>
      <c r="L1" s="90"/>
      <c r="M1" s="2"/>
      <c r="N1" s="3"/>
      <c r="O1" s="3"/>
    </row>
    <row r="2" spans="1:15" ht="20" x14ac:dyDescent="0.45">
      <c r="A2" s="91" t="s">
        <v>3</v>
      </c>
      <c r="B2" s="92"/>
      <c r="C2" s="92"/>
      <c r="D2" s="93"/>
      <c r="E2" s="1"/>
      <c r="F2" s="103" t="s">
        <v>4</v>
      </c>
      <c r="G2" s="104"/>
      <c r="H2" s="104"/>
      <c r="I2" s="105"/>
      <c r="J2" s="1"/>
      <c r="K2" s="108" t="s">
        <v>5</v>
      </c>
      <c r="L2" s="109"/>
      <c r="M2" s="2"/>
    </row>
    <row r="3" spans="1:15" ht="13.95" customHeight="1" x14ac:dyDescent="0.45">
      <c r="A3" s="94"/>
      <c r="B3" s="95"/>
      <c r="C3" s="95"/>
      <c r="D3" s="96"/>
      <c r="E3" s="1"/>
      <c r="F3" s="106"/>
      <c r="G3" s="107"/>
      <c r="H3" s="107"/>
      <c r="I3" s="99"/>
      <c r="J3" s="1"/>
      <c r="K3" s="110"/>
      <c r="L3" s="111"/>
      <c r="M3" s="2"/>
    </row>
    <row r="4" spans="1:15" ht="13.95" customHeight="1" x14ac:dyDescent="0.45">
      <c r="A4" s="94"/>
      <c r="B4" s="95"/>
      <c r="C4" s="95"/>
      <c r="D4" s="96"/>
      <c r="E4" s="1"/>
      <c r="F4" s="106"/>
      <c r="G4" s="107"/>
      <c r="H4" s="107"/>
      <c r="I4" s="99"/>
      <c r="J4" s="1"/>
      <c r="K4" s="110"/>
      <c r="L4" s="111"/>
      <c r="M4" s="2"/>
    </row>
    <row r="5" spans="1:15" ht="13.5" customHeight="1" x14ac:dyDescent="0.45">
      <c r="A5" s="94"/>
      <c r="B5" s="95"/>
      <c r="C5" s="95"/>
      <c r="D5" s="96"/>
      <c r="E5" s="1"/>
      <c r="F5" s="106"/>
      <c r="G5" s="107"/>
      <c r="H5" s="107"/>
      <c r="I5" s="99"/>
      <c r="J5" s="1"/>
      <c r="K5" s="110"/>
      <c r="L5" s="111"/>
      <c r="M5" s="2"/>
    </row>
    <row r="6" spans="1:15" ht="14.45" customHeight="1" x14ac:dyDescent="0.45">
      <c r="A6" s="97"/>
      <c r="B6" s="98"/>
      <c r="C6" s="98"/>
      <c r="D6" s="99"/>
      <c r="E6" s="1"/>
      <c r="F6" s="97"/>
      <c r="G6" s="98"/>
      <c r="H6" s="98"/>
      <c r="I6" s="99"/>
      <c r="J6" s="1"/>
      <c r="K6" s="110"/>
      <c r="L6" s="111"/>
      <c r="M6" s="2"/>
    </row>
    <row r="7" spans="1:15" ht="14.45" customHeight="1" x14ac:dyDescent="0.45">
      <c r="A7" s="97"/>
      <c r="B7" s="98"/>
      <c r="C7" s="98"/>
      <c r="D7" s="99"/>
      <c r="E7" s="1"/>
      <c r="F7" s="97"/>
      <c r="G7" s="98"/>
      <c r="H7" s="98"/>
      <c r="I7" s="99"/>
      <c r="J7" s="1"/>
      <c r="K7" s="110"/>
      <c r="L7" s="111"/>
      <c r="M7" s="2"/>
    </row>
    <row r="8" spans="1:15" ht="14.45" customHeight="1" x14ac:dyDescent="0.45">
      <c r="A8" s="97"/>
      <c r="B8" s="98"/>
      <c r="C8" s="98"/>
      <c r="D8" s="99"/>
      <c r="E8" s="1"/>
      <c r="F8" s="97"/>
      <c r="G8" s="98"/>
      <c r="H8" s="98"/>
      <c r="I8" s="99"/>
      <c r="J8" s="1"/>
      <c r="K8" s="110"/>
      <c r="L8" s="111"/>
      <c r="M8" s="2"/>
    </row>
    <row r="9" spans="1:15" ht="20" x14ac:dyDescent="0.45">
      <c r="A9" s="97"/>
      <c r="B9" s="98"/>
      <c r="C9" s="98"/>
      <c r="D9" s="99"/>
      <c r="E9" s="1"/>
      <c r="F9" s="97"/>
      <c r="G9" s="98"/>
      <c r="H9" s="98"/>
      <c r="I9" s="99"/>
      <c r="J9" s="1"/>
      <c r="K9" s="110"/>
      <c r="L9" s="111"/>
      <c r="M9" s="2"/>
    </row>
    <row r="10" spans="1:15" ht="13.5" customHeight="1" thickBot="1" x14ac:dyDescent="0.5">
      <c r="A10" s="100"/>
      <c r="B10" s="101"/>
      <c r="C10" s="101"/>
      <c r="D10" s="102"/>
      <c r="E10" s="1"/>
      <c r="F10" s="100"/>
      <c r="G10" s="101"/>
      <c r="H10" s="101"/>
      <c r="I10" s="102"/>
      <c r="J10" s="1"/>
      <c r="K10" s="112"/>
      <c r="L10" s="113"/>
      <c r="M10" s="2"/>
    </row>
    <row r="11" spans="1:15" ht="13.5" customHeight="1" thickBot="1" x14ac:dyDescent="0.5">
      <c r="A11" s="6"/>
      <c r="B11" s="6"/>
      <c r="C11" s="6"/>
      <c r="D11" s="6"/>
      <c r="E11" s="1"/>
      <c r="J11" s="1"/>
      <c r="M11" s="2"/>
    </row>
    <row r="12" spans="1:15" ht="33.75" customHeight="1" thickBot="1" x14ac:dyDescent="0.55000000000000004">
      <c r="A12" s="7" t="s">
        <v>6</v>
      </c>
      <c r="B12" s="8"/>
      <c r="C12" s="70"/>
      <c r="D12" s="6"/>
      <c r="E12" s="1"/>
      <c r="J12" s="1"/>
      <c r="M12" s="2"/>
    </row>
    <row r="13" spans="1:15" ht="34.5" customHeight="1" thickBot="1" x14ac:dyDescent="0.55000000000000004">
      <c r="A13" s="9" t="s">
        <v>7</v>
      </c>
      <c r="B13" s="8"/>
      <c r="C13" s="70"/>
      <c r="D13" s="6"/>
      <c r="E13" s="1"/>
      <c r="J13" s="1"/>
      <c r="M13" s="2"/>
      <c r="O13" s="3"/>
    </row>
    <row r="14" spans="1:15" ht="34.5" customHeight="1" thickBot="1" x14ac:dyDescent="0.55000000000000004">
      <c r="A14" s="9" t="s">
        <v>8</v>
      </c>
      <c r="B14" s="8"/>
      <c r="C14" s="70"/>
      <c r="D14" s="6"/>
      <c r="E14" s="1"/>
      <c r="J14" s="1"/>
      <c r="M14" s="2"/>
      <c r="O14" s="3"/>
    </row>
    <row r="15" spans="1:15" ht="13.5" customHeight="1" thickBot="1" x14ac:dyDescent="0.5">
      <c r="A15" s="6"/>
      <c r="B15" s="6"/>
      <c r="C15" s="6"/>
      <c r="D15" s="6"/>
      <c r="E15" s="1"/>
      <c r="J15" s="1"/>
      <c r="M15" s="2"/>
      <c r="O15" s="3"/>
    </row>
    <row r="16" spans="1:15" ht="33" customHeight="1" thickBot="1" x14ac:dyDescent="0.5">
      <c r="A16" s="10" t="s">
        <v>9</v>
      </c>
      <c r="B16" s="11" t="s">
        <v>10</v>
      </c>
      <c r="C16" s="11" t="s">
        <v>11</v>
      </c>
      <c r="D16" s="12" t="s">
        <v>12</v>
      </c>
      <c r="E16" s="1"/>
      <c r="F16" s="13" t="s">
        <v>13</v>
      </c>
      <c r="G16" s="14" t="s">
        <v>11</v>
      </c>
      <c r="H16" s="15" t="s">
        <v>14</v>
      </c>
      <c r="I16" s="16" t="s">
        <v>15</v>
      </c>
      <c r="J16" s="1"/>
      <c r="K16" s="17" t="s">
        <v>16</v>
      </c>
      <c r="L16" s="13" t="s">
        <v>17</v>
      </c>
      <c r="M16" s="2"/>
    </row>
    <row r="17" spans="1:15" s="28" customFormat="1" ht="20" x14ac:dyDescent="0.5">
      <c r="A17" s="71" t="s">
        <v>18</v>
      </c>
      <c r="B17" s="71" t="s">
        <v>19</v>
      </c>
      <c r="C17" s="71" t="s">
        <v>20</v>
      </c>
      <c r="D17" s="72" t="s">
        <v>21</v>
      </c>
      <c r="E17" s="73"/>
      <c r="F17" s="74" t="s">
        <v>22</v>
      </c>
      <c r="G17" s="75" t="s">
        <v>23</v>
      </c>
      <c r="H17" s="76">
        <v>10000</v>
      </c>
      <c r="I17" s="77" t="s">
        <v>24</v>
      </c>
      <c r="J17" s="73"/>
      <c r="K17" s="78"/>
      <c r="L17" s="77"/>
      <c r="M17" s="79"/>
      <c r="O17" s="80"/>
    </row>
    <row r="18" spans="1:15" s="28" customFormat="1" ht="20" x14ac:dyDescent="0.5">
      <c r="A18" s="20" t="s">
        <v>26</v>
      </c>
      <c r="B18" s="21"/>
      <c r="C18" s="21"/>
      <c r="D18" s="67">
        <v>100</v>
      </c>
      <c r="E18" s="73"/>
      <c r="F18" s="22"/>
      <c r="G18" s="23"/>
      <c r="H18" s="24">
        <v>145000</v>
      </c>
      <c r="I18" s="25" t="s">
        <v>24</v>
      </c>
      <c r="J18" s="73"/>
      <c r="K18" s="26" t="s">
        <v>24</v>
      </c>
      <c r="L18" s="27">
        <f>IF(K18="Yes",H18,0)</f>
        <v>145000</v>
      </c>
      <c r="M18" s="79"/>
    </row>
    <row r="19" spans="1:15" s="28" customFormat="1" ht="20" x14ac:dyDescent="0.5">
      <c r="A19" s="20" t="s">
        <v>26</v>
      </c>
      <c r="B19" s="21"/>
      <c r="C19" s="21"/>
      <c r="D19" s="67">
        <v>0</v>
      </c>
      <c r="E19" s="73"/>
      <c r="F19" s="22"/>
      <c r="G19" s="23"/>
      <c r="H19" s="24">
        <v>2150000</v>
      </c>
      <c r="I19" s="25" t="s">
        <v>24</v>
      </c>
      <c r="J19" s="73"/>
      <c r="K19" s="26" t="s">
        <v>24</v>
      </c>
      <c r="L19" s="27">
        <f t="shared" ref="L19:L26" si="0">IF(K19="Yes",H19,0)</f>
        <v>2150000</v>
      </c>
      <c r="M19" s="79"/>
    </row>
    <row r="20" spans="1:15" s="28" customFormat="1" ht="20" x14ac:dyDescent="0.5">
      <c r="A20" s="20" t="s">
        <v>26</v>
      </c>
      <c r="B20" s="29"/>
      <c r="C20" s="29"/>
      <c r="D20" s="68">
        <v>0</v>
      </c>
      <c r="E20" s="73"/>
      <c r="F20" s="30"/>
      <c r="G20" s="31"/>
      <c r="H20" s="32"/>
      <c r="I20" s="25" t="s">
        <v>27</v>
      </c>
      <c r="J20" s="73"/>
      <c r="K20" s="26"/>
      <c r="L20" s="27">
        <f t="shared" si="0"/>
        <v>0</v>
      </c>
      <c r="M20" s="79"/>
    </row>
    <row r="21" spans="1:15" s="28" customFormat="1" ht="20" x14ac:dyDescent="0.5">
      <c r="A21" s="20" t="s">
        <v>26</v>
      </c>
      <c r="B21" s="29"/>
      <c r="C21" s="29"/>
      <c r="D21" s="68">
        <v>0</v>
      </c>
      <c r="E21" s="73"/>
      <c r="F21" s="30"/>
      <c r="G21" s="31"/>
      <c r="H21" s="32"/>
      <c r="I21" s="25" t="s">
        <v>27</v>
      </c>
      <c r="J21" s="73"/>
      <c r="K21" s="26"/>
      <c r="L21" s="27">
        <f t="shared" si="0"/>
        <v>0</v>
      </c>
      <c r="M21" s="79"/>
    </row>
    <row r="22" spans="1:15" s="28" customFormat="1" ht="20" x14ac:dyDescent="0.5">
      <c r="A22" s="20" t="s">
        <v>26</v>
      </c>
      <c r="B22" s="29"/>
      <c r="C22" s="29"/>
      <c r="D22" s="68">
        <v>0</v>
      </c>
      <c r="E22" s="73"/>
      <c r="F22" s="30"/>
      <c r="G22" s="31"/>
      <c r="H22" s="32"/>
      <c r="I22" s="25" t="s">
        <v>27</v>
      </c>
      <c r="J22" s="73"/>
      <c r="K22" s="26"/>
      <c r="L22" s="27">
        <f t="shared" si="0"/>
        <v>0</v>
      </c>
      <c r="M22" s="79"/>
    </row>
    <row r="23" spans="1:15" s="28" customFormat="1" ht="20" x14ac:dyDescent="0.5">
      <c r="A23" s="20" t="s">
        <v>26</v>
      </c>
      <c r="B23" s="29"/>
      <c r="C23" s="29"/>
      <c r="D23" s="68">
        <v>0</v>
      </c>
      <c r="E23" s="73"/>
      <c r="F23" s="30"/>
      <c r="G23" s="31"/>
      <c r="H23" s="32"/>
      <c r="I23" s="25" t="s">
        <v>27</v>
      </c>
      <c r="J23" s="73"/>
      <c r="K23" s="26"/>
      <c r="L23" s="27">
        <f t="shared" si="0"/>
        <v>0</v>
      </c>
      <c r="M23" s="79"/>
    </row>
    <row r="24" spans="1:15" s="28" customFormat="1" ht="20" x14ac:dyDescent="0.5">
      <c r="A24" s="20" t="s">
        <v>26</v>
      </c>
      <c r="B24" s="29"/>
      <c r="C24" s="29"/>
      <c r="D24" s="68">
        <v>0</v>
      </c>
      <c r="E24" s="73"/>
      <c r="F24" s="30"/>
      <c r="G24" s="31"/>
      <c r="H24" s="32"/>
      <c r="I24" s="25" t="s">
        <v>27</v>
      </c>
      <c r="J24" s="73"/>
      <c r="K24" s="26"/>
      <c r="L24" s="27">
        <f t="shared" si="0"/>
        <v>0</v>
      </c>
      <c r="M24" s="79"/>
    </row>
    <row r="25" spans="1:15" s="28" customFormat="1" ht="20" x14ac:dyDescent="0.5">
      <c r="A25" s="20" t="s">
        <v>26</v>
      </c>
      <c r="B25" s="29"/>
      <c r="C25" s="29"/>
      <c r="D25" s="68">
        <v>0</v>
      </c>
      <c r="E25" s="73"/>
      <c r="F25" s="30"/>
      <c r="G25" s="31"/>
      <c r="H25" s="32"/>
      <c r="I25" s="25" t="s">
        <v>27</v>
      </c>
      <c r="J25" s="73"/>
      <c r="K25" s="26"/>
      <c r="L25" s="27">
        <f t="shared" si="0"/>
        <v>0</v>
      </c>
      <c r="M25" s="79"/>
    </row>
    <row r="26" spans="1:15" s="28" customFormat="1" ht="20.350000000000001" thickBot="1" x14ac:dyDescent="0.55000000000000004">
      <c r="A26" s="20" t="s">
        <v>26</v>
      </c>
      <c r="B26" s="29"/>
      <c r="C26" s="29"/>
      <c r="D26" s="68">
        <v>0</v>
      </c>
      <c r="E26" s="73"/>
      <c r="F26" s="33"/>
      <c r="G26" s="34"/>
      <c r="H26" s="35"/>
      <c r="I26" s="36" t="s">
        <v>27</v>
      </c>
      <c r="J26" s="73"/>
      <c r="K26" s="37"/>
      <c r="L26" s="38">
        <f t="shared" si="0"/>
        <v>0</v>
      </c>
      <c r="M26" s="79"/>
    </row>
    <row r="27" spans="1:15" s="18" customFormat="1" ht="24.6" customHeight="1" thickBot="1" x14ac:dyDescent="0.5">
      <c r="A27" s="83" t="s">
        <v>28</v>
      </c>
      <c r="B27" s="84"/>
      <c r="C27" s="85"/>
      <c r="D27" s="69">
        <f>SUM(D18:D26)</f>
        <v>100</v>
      </c>
      <c r="F27" s="86" t="s">
        <v>29</v>
      </c>
      <c r="G27" s="87"/>
      <c r="H27" s="39">
        <f>SUM(H18:H26)</f>
        <v>2295000</v>
      </c>
      <c r="L27" s="39">
        <f>SUM(L18:L26)</f>
        <v>2295000</v>
      </c>
      <c r="N27" s="40"/>
      <c r="O27" s="41"/>
    </row>
    <row r="28" spans="1:15" s="18" customFormat="1" ht="24.6" customHeight="1" thickBot="1" x14ac:dyDescent="0.5">
      <c r="A28" s="83" t="s">
        <v>30</v>
      </c>
      <c r="B28" s="84"/>
      <c r="C28" s="85"/>
      <c r="D28" s="81">
        <v>50</v>
      </c>
      <c r="N28" s="40"/>
      <c r="O28" s="41"/>
    </row>
    <row r="29" spans="1:15" s="18" customFormat="1" ht="24.6" customHeight="1" thickBot="1" x14ac:dyDescent="0.5">
      <c r="A29" s="83" t="str">
        <f>IF(D28+D29+D30=D27, "Applicant Contribution", "Grant Request + Applicant Contribution + Code Contribution does not equal Total Budget")</f>
        <v>Applicant Contribution</v>
      </c>
      <c r="B29" s="84"/>
      <c r="C29" s="85"/>
      <c r="D29" s="82">
        <v>25</v>
      </c>
      <c r="N29" s="40"/>
      <c r="O29" s="41"/>
    </row>
    <row r="30" spans="1:15" s="18" customFormat="1" ht="24.6" customHeight="1" thickBot="1" x14ac:dyDescent="0.5">
      <c r="A30" s="83" t="s">
        <v>31</v>
      </c>
      <c r="B30" s="84"/>
      <c r="C30" s="85"/>
      <c r="D30" s="82">
        <v>25</v>
      </c>
      <c r="N30" s="40"/>
      <c r="O30" s="41"/>
    </row>
    <row r="31" spans="1:15" ht="24.6" customHeight="1" thickBot="1" x14ac:dyDescent="0.5">
      <c r="A31" s="83" t="str">
        <f>IF(D31&lt;=0.5, "Funding Ratio", "Funding ratio is greater than 50% please review requested amount")</f>
        <v>Funding Ratio</v>
      </c>
      <c r="B31" s="84"/>
      <c r="C31" s="85"/>
      <c r="D31" s="42">
        <f>D28/D27</f>
        <v>0.5</v>
      </c>
      <c r="K31" s="18"/>
      <c r="L31" s="18"/>
      <c r="M31" s="5"/>
      <c r="N31" s="43"/>
      <c r="O31" s="3"/>
    </row>
    <row r="32" spans="1:15" ht="13.35" thickBot="1" x14ac:dyDescent="0.5">
      <c r="K32" s="18"/>
      <c r="L32" s="18"/>
      <c r="O32" s="3"/>
    </row>
    <row r="33" spans="1:15" x14ac:dyDescent="0.45">
      <c r="K33" s="44" t="s">
        <v>32</v>
      </c>
      <c r="L33" s="45">
        <f>SUM(D27)</f>
        <v>100</v>
      </c>
      <c r="O33" s="3"/>
    </row>
    <row r="34" spans="1:15" x14ac:dyDescent="0.45">
      <c r="K34" s="46" t="s">
        <v>33</v>
      </c>
      <c r="L34" s="47">
        <f>SUM(D28)</f>
        <v>50</v>
      </c>
      <c r="O34" s="3"/>
    </row>
    <row r="35" spans="1:15" ht="13.35" thickBot="1" x14ac:dyDescent="0.5">
      <c r="K35" s="48" t="s">
        <v>34</v>
      </c>
      <c r="L35" s="49">
        <f>D31</f>
        <v>0.5</v>
      </c>
      <c r="O35" s="3"/>
    </row>
    <row r="36" spans="1:15" x14ac:dyDescent="0.45">
      <c r="K36" s="50" t="s">
        <v>35</v>
      </c>
      <c r="L36" s="51">
        <f>H27</f>
        <v>2295000</v>
      </c>
      <c r="O36" s="3"/>
    </row>
    <row r="37" spans="1:15" x14ac:dyDescent="0.45">
      <c r="K37" s="52" t="s">
        <v>36</v>
      </c>
      <c r="L37" s="53">
        <f>L27</f>
        <v>2295000</v>
      </c>
      <c r="O37" s="3"/>
    </row>
    <row r="38" spans="1:15" ht="13.35" thickBot="1" x14ac:dyDescent="0.5">
      <c r="K38" s="54" t="s">
        <v>37</v>
      </c>
      <c r="L38" s="55">
        <f>L36*L35</f>
        <v>1147500</v>
      </c>
      <c r="O38" s="3"/>
    </row>
    <row r="39" spans="1:15" ht="29.25" customHeight="1" thickBot="1" x14ac:dyDescent="0.5">
      <c r="K39" s="56" t="s">
        <v>38</v>
      </c>
      <c r="L39" s="57">
        <f>IF(L36&lt;L33,L38,L34)</f>
        <v>50</v>
      </c>
      <c r="O39" s="3"/>
    </row>
    <row r="40" spans="1:15" ht="18.350000000000001" thickBot="1" x14ac:dyDescent="0.5">
      <c r="K40" s="58"/>
      <c r="L40" s="59"/>
    </row>
    <row r="41" spans="1:15" x14ac:dyDescent="0.45">
      <c r="K41" s="60" t="s">
        <v>39</v>
      </c>
      <c r="L41" s="61">
        <v>500000</v>
      </c>
    </row>
    <row r="42" spans="1:15" x14ac:dyDescent="0.45">
      <c r="K42" s="62" t="s">
        <v>40</v>
      </c>
      <c r="L42" s="63">
        <v>250000</v>
      </c>
      <c r="N42" s="18"/>
      <c r="O42" s="19"/>
    </row>
    <row r="43" spans="1:15" x14ac:dyDescent="0.45">
      <c r="K43" s="62" t="s">
        <v>41</v>
      </c>
      <c r="L43" s="63">
        <v>0</v>
      </c>
      <c r="N43" s="18"/>
      <c r="O43" s="19"/>
    </row>
    <row r="44" spans="1:15" ht="13.35" thickBot="1" x14ac:dyDescent="0.5">
      <c r="K44" s="64" t="s">
        <v>42</v>
      </c>
      <c r="L44" s="65">
        <f>L39-L41-L42-L43</f>
        <v>-749950</v>
      </c>
    </row>
    <row r="46" spans="1:15" x14ac:dyDescent="0.45">
      <c r="A46" s="66" t="s">
        <v>43</v>
      </c>
    </row>
    <row r="47" spans="1:15" hidden="1" x14ac:dyDescent="0.45">
      <c r="A47" s="66" t="s">
        <v>44</v>
      </c>
    </row>
    <row r="48" spans="1:15" hidden="1" x14ac:dyDescent="0.45">
      <c r="A48" s="3" t="s">
        <v>25</v>
      </c>
    </row>
    <row r="49" spans="1:15" hidden="1" x14ac:dyDescent="0.45">
      <c r="A49" s="3" t="s">
        <v>45</v>
      </c>
    </row>
    <row r="50" spans="1:15" hidden="1" x14ac:dyDescent="0.45">
      <c r="A50" s="3" t="s">
        <v>46</v>
      </c>
    </row>
    <row r="51" spans="1:15" hidden="1" x14ac:dyDescent="0.45">
      <c r="A51" s="3" t="s">
        <v>47</v>
      </c>
    </row>
    <row r="52" spans="1:15" hidden="1" x14ac:dyDescent="0.45">
      <c r="A52" s="3" t="s">
        <v>48</v>
      </c>
    </row>
    <row r="53" spans="1:15" hidden="1" x14ac:dyDescent="0.45">
      <c r="A53" s="3" t="s">
        <v>49</v>
      </c>
    </row>
    <row r="54" spans="1:15" hidden="1" x14ac:dyDescent="0.45">
      <c r="A54" s="3" t="s">
        <v>50</v>
      </c>
    </row>
    <row r="55" spans="1:15" hidden="1" x14ac:dyDescent="0.45">
      <c r="A55" s="3" t="s">
        <v>51</v>
      </c>
    </row>
    <row r="56" spans="1:15" hidden="1" x14ac:dyDescent="0.45"/>
    <row r="57" spans="1:15" hidden="1" x14ac:dyDescent="0.45">
      <c r="A57" s="66" t="s">
        <v>52</v>
      </c>
      <c r="B57" s="66" t="s">
        <v>53</v>
      </c>
      <c r="N57" s="5"/>
      <c r="O57" s="3"/>
    </row>
    <row r="58" spans="1:15" hidden="1" x14ac:dyDescent="0.45">
      <c r="A58" s="3" t="s">
        <v>24</v>
      </c>
      <c r="B58" s="3" t="s">
        <v>24</v>
      </c>
      <c r="N58" s="5"/>
      <c r="O58" s="3"/>
    </row>
    <row r="59" spans="1:15" hidden="1" x14ac:dyDescent="0.45">
      <c r="A59" s="3" t="s">
        <v>54</v>
      </c>
      <c r="B59" s="3" t="s">
        <v>54</v>
      </c>
      <c r="N59" s="5"/>
      <c r="O59" s="3"/>
    </row>
    <row r="60" spans="1:15" hidden="1" x14ac:dyDescent="0.45">
      <c r="B60" s="3" t="s">
        <v>55</v>
      </c>
      <c r="N60" s="5"/>
      <c r="O60" s="3"/>
    </row>
    <row r="61" spans="1:15" hidden="1" x14ac:dyDescent="0.45"/>
  </sheetData>
  <sheetProtection sheet="1" insertRows="0" selectLockedCells="1"/>
  <mergeCells count="12">
    <mergeCell ref="A31:C31"/>
    <mergeCell ref="A1:D1"/>
    <mergeCell ref="F1:I1"/>
    <mergeCell ref="K1:L1"/>
    <mergeCell ref="A2:D10"/>
    <mergeCell ref="F2:I10"/>
    <mergeCell ref="K2:L10"/>
    <mergeCell ref="A27:C27"/>
    <mergeCell ref="F27:G27"/>
    <mergeCell ref="A28:C28"/>
    <mergeCell ref="A29:C29"/>
    <mergeCell ref="A30:C30"/>
  </mergeCells>
  <conditionalFormatting sqref="D28">
    <cfRule type="expression" dxfId="9" priority="8">
      <formula>$D$28/$D$27=0.5</formula>
    </cfRule>
    <cfRule type="expression" dxfId="8" priority="9">
      <formula>$D$28/$D$27&lt;0.5</formula>
    </cfRule>
    <cfRule type="expression" dxfId="7" priority="10">
      <formula>$D$28/$D$27&gt;0.5</formula>
    </cfRule>
  </conditionalFormatting>
  <conditionalFormatting sqref="D31">
    <cfRule type="expression" dxfId="6" priority="5">
      <formula>$D$28/$D$27=0.5</formula>
    </cfRule>
    <cfRule type="expression" dxfId="5" priority="6">
      <formula>$D$28/$D$27&lt;0.5</formula>
    </cfRule>
    <cfRule type="expression" dxfId="4" priority="7">
      <formula>$D$28/$D$27&gt;0.5</formula>
    </cfRule>
  </conditionalFormatting>
  <conditionalFormatting sqref="A29:C29">
    <cfRule type="expression" dxfId="3" priority="4">
      <formula>$D$28+$D$29+$D$30=$D$27</formula>
    </cfRule>
    <cfRule type="expression" dxfId="2" priority="3">
      <formula>$D$28+$D$29+$D$30&lt;&gt;$D$27</formula>
    </cfRule>
  </conditionalFormatting>
  <conditionalFormatting sqref="A31:C31">
    <cfRule type="expression" dxfId="1" priority="2">
      <formula>$D$31&gt;0.5</formula>
    </cfRule>
    <cfRule type="expression" dxfId="0" priority="1">
      <formula>$D$31&lt;=0.5</formula>
    </cfRule>
  </conditionalFormatting>
  <dataValidations count="3">
    <dataValidation type="list" allowBlank="1" showInputMessage="1" showErrorMessage="1" sqref="A18:A26" xr:uid="{30AA40E0-10DB-4EBE-B7CF-28A6382D5911}">
      <formula1>$A$48:$A$55</formula1>
    </dataValidation>
    <dataValidation type="list" allowBlank="1" showInputMessage="1" showErrorMessage="1" sqref="I18:I26" xr:uid="{846E9129-492F-4F54-8A22-6F7A4B409A2B}">
      <formula1>$B$58:$B$60</formula1>
    </dataValidation>
    <dataValidation type="list" allowBlank="1" showInputMessage="1" showErrorMessage="1" prompt="Select from drop down list" sqref="K18:K26" xr:uid="{7FD5F831-82B2-4204-9682-D1B55D28CA69}">
      <formula1>$A$58:$A$59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7" ma:contentTypeDescription="Create a new document." ma:contentTypeScope="" ma:versionID="cf8fc10bf4159c0f24e40fed73146335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1dac9b426e82ec53c26fc04a2380e997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288A98-5CA3-4D22-951D-BFEE50FA96F5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c1f25f29-b3a5-448c-aad7-2d826a84b43c"/>
    <ds:schemaRef ds:uri="http://schemas.openxmlformats.org/package/2006/metadata/core-properties"/>
    <ds:schemaRef ds:uri="498a0cc5-c2a5-4cf9-8fa4-b0a7e7f688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CCF284-5259-4F91-870A-987CF5DBD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17F85-C035-450F-BA8F-077B1C4CD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Strategic Racing Initiatives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T Hueston (DJCS)</dc:creator>
  <cp:lastModifiedBy>Darren T Hueston (DJCS)</cp:lastModifiedBy>
  <dcterms:created xsi:type="dcterms:W3CDTF">2023-07-11T00:38:17Z</dcterms:created>
  <dcterms:modified xsi:type="dcterms:W3CDTF">2023-07-12T02:05:23Z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</Properties>
</file>